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0835" windowHeight="8985"/>
  </bookViews>
  <sheets>
    <sheet name="Sheet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19" i="1" l="1"/>
  <c r="J19" i="1" s="1"/>
  <c r="H19" i="1"/>
  <c r="I18" i="1"/>
  <c r="J18" i="1" s="1"/>
  <c r="H18" i="1"/>
  <c r="J17" i="1"/>
  <c r="I17" i="1"/>
  <c r="J16" i="1"/>
  <c r="I15" i="1"/>
  <c r="J15" i="1" s="1"/>
  <c r="H15" i="1"/>
  <c r="I14" i="1"/>
  <c r="I20" i="1" s="1"/>
  <c r="H14" i="1"/>
  <c r="H20" i="1" s="1"/>
  <c r="J13" i="1"/>
  <c r="AA10" i="1"/>
  <c r="Z10" i="1"/>
  <c r="W10" i="1"/>
  <c r="V10" i="1"/>
  <c r="S10" i="1"/>
  <c r="R10" i="1"/>
  <c r="O10" i="1"/>
  <c r="N10" i="1"/>
  <c r="K10" i="1"/>
  <c r="J10" i="1"/>
  <c r="AE9" i="1"/>
  <c r="AF9" i="1" s="1"/>
  <c r="AD9" i="1"/>
  <c r="Y9" i="1"/>
  <c r="X9" i="1"/>
  <c r="U9" i="1"/>
  <c r="T9" i="1"/>
  <c r="Q9" i="1"/>
  <c r="P9" i="1"/>
  <c r="M9" i="1"/>
  <c r="L9" i="1"/>
  <c r="H9" i="1"/>
  <c r="I9" i="1" s="1"/>
  <c r="G9" i="1"/>
  <c r="F9" i="1"/>
  <c r="AC9" i="1" s="1"/>
  <c r="E9" i="1"/>
  <c r="AB9" i="1" s="1"/>
  <c r="AE8" i="1"/>
  <c r="AE10" i="1" s="1"/>
  <c r="AD8" i="1"/>
  <c r="AD10" i="1" s="1"/>
  <c r="Y8" i="1"/>
  <c r="Y10" i="1" s="1"/>
  <c r="X8" i="1"/>
  <c r="X10" i="1" s="1"/>
  <c r="U8" i="1"/>
  <c r="U10" i="1" s="1"/>
  <c r="T8" i="1"/>
  <c r="T10" i="1" s="1"/>
  <c r="Q8" i="1"/>
  <c r="Q10" i="1" s="1"/>
  <c r="P8" i="1"/>
  <c r="P10" i="1" s="1"/>
  <c r="M8" i="1"/>
  <c r="M10" i="1" s="1"/>
  <c r="L8" i="1"/>
  <c r="L10" i="1" s="1"/>
  <c r="H8" i="1"/>
  <c r="H10" i="1" s="1"/>
  <c r="G8" i="1"/>
  <c r="G10" i="1" s="1"/>
  <c r="F8" i="1"/>
  <c r="AC8" i="1" s="1"/>
  <c r="AC10" i="1" s="1"/>
  <c r="E8" i="1"/>
  <c r="E10" i="1" s="1"/>
  <c r="AB8" i="1" l="1"/>
  <c r="AB10" i="1" s="1"/>
  <c r="AF8" i="1"/>
  <c r="AF10" i="1" s="1"/>
  <c r="F10" i="1"/>
  <c r="J14" i="1"/>
  <c r="J20" i="1" s="1"/>
  <c r="I8" i="1"/>
  <c r="I10" i="1" s="1"/>
</calcChain>
</file>

<file path=xl/sharedStrings.xml><?xml version="1.0" encoding="utf-8"?>
<sst xmlns="http://schemas.openxmlformats.org/spreadsheetml/2006/main" count="73" uniqueCount="37">
  <si>
    <t>BUKU REKAPITULASI JUMLAH PENDUDUK BULAN DESEMBER 2021</t>
  </si>
  <si>
    <t>NO</t>
  </si>
  <si>
    <t>NAMA DUSUN</t>
  </si>
  <si>
    <t>JUMLAH PENDUDUK AWAL BULAN</t>
  </si>
  <si>
    <t>TAMBAHAN BULAN INI</t>
  </si>
  <si>
    <t>PENGURANGAN BULAN INI</t>
  </si>
  <si>
    <t>JML PENDUDUK AKHIR BULAN</t>
  </si>
  <si>
    <t>WNA</t>
  </si>
  <si>
    <t>WNI</t>
  </si>
  <si>
    <t>JML KK</t>
  </si>
  <si>
    <t>JML ANGGOTA KELUARGA</t>
  </si>
  <si>
    <t>JML JIWA (7+8)</t>
  </si>
  <si>
    <t>LAHIR</t>
  </si>
  <si>
    <t>DATANG</t>
  </si>
  <si>
    <t>MENINGGAL</t>
  </si>
  <si>
    <t>PINDAH</t>
  </si>
  <si>
    <t>L</t>
  </si>
  <si>
    <t>P</t>
  </si>
  <si>
    <t>JML JIWA (30+31)</t>
  </si>
  <si>
    <t>1</t>
  </si>
  <si>
    <t>BUMEN</t>
  </si>
  <si>
    <t>2</t>
  </si>
  <si>
    <t>KONGSI</t>
  </si>
  <si>
    <t>JUMLAH</t>
  </si>
  <si>
    <t>KELOMPOK UMUR</t>
  </si>
  <si>
    <t>LK</t>
  </si>
  <si>
    <t>PR</t>
  </si>
  <si>
    <t>Bumirejo, Desember 2021</t>
  </si>
  <si>
    <t>BAYI ( U 0 )</t>
  </si>
  <si>
    <t>Kepala Desa Bumirejo</t>
  </si>
  <si>
    <t>BALITA ( U 1-4)</t>
  </si>
  <si>
    <t>PRA SEKOLAH ( U 5-6 )</t>
  </si>
  <si>
    <t>USIA SEKOLAH ( U 7-18 )</t>
  </si>
  <si>
    <t>DEWASA ( U 19-25 )</t>
  </si>
  <si>
    <t>BINDU ( U  26-59 )</t>
  </si>
  <si>
    <t>FAIZIN</t>
  </si>
  <si>
    <t>LANSIA ( U 60 ke atas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</si>
</sst>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sz val="11"/>
      <name val="Arial"/>
      <family val="2"/>
    </font>
    <font>
      <sz val="8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right" vertical="center"/>
    </xf>
    <xf numFmtId="1" fontId="1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4" fillId="4" borderId="3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textRotation="255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poran%20kependudukan\Laporan%20Penduduk%202020\Laporan%20Kependudukan%20Desember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UK"/>
      <sheetName val="BIP19"/>
      <sheetName val="DPT"/>
      <sheetName val="Sheet3"/>
      <sheetName val="DATALKPR"/>
      <sheetName val="GRAFIK"/>
      <sheetName val="smentara"/>
      <sheetName val="KELAHIRAN"/>
      <sheetName val="Sheet2"/>
      <sheetName val="RTRW"/>
      <sheetName val="KEMATIAN"/>
      <sheetName val="KEMATIAN1"/>
      <sheetName val="SEMENTARA"/>
      <sheetName val="DATANG"/>
      <sheetName val="KELUAR"/>
      <sheetName val="MUTASI"/>
      <sheetName val="REKAP"/>
      <sheetName val="BUMEN"/>
      <sheetName val="KONGSI"/>
    </sheetNames>
    <sheetDataSet>
      <sheetData sheetId="0">
        <row r="4348">
          <cell r="AC4348">
            <v>125</v>
          </cell>
          <cell r="AD4348">
            <v>130</v>
          </cell>
          <cell r="AF4348">
            <v>73</v>
          </cell>
          <cell r="AG4348">
            <v>66</v>
          </cell>
          <cell r="AM4348">
            <v>278</v>
          </cell>
          <cell r="AO4348">
            <v>1103</v>
          </cell>
          <cell r="AP4348">
            <v>1006</v>
          </cell>
          <cell r="AR4348">
            <v>171</v>
          </cell>
          <cell r="AS4348">
            <v>175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5">
          <cell r="L15">
            <v>0</v>
          </cell>
          <cell r="M15">
            <v>0</v>
          </cell>
          <cell r="N15">
            <v>1</v>
          </cell>
          <cell r="O15">
            <v>1</v>
          </cell>
        </row>
      </sheetData>
      <sheetData sheetId="8"/>
      <sheetData sheetId="9"/>
      <sheetData sheetId="10"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</row>
      </sheetData>
      <sheetData sheetId="11"/>
      <sheetData sheetId="12"/>
      <sheetData sheetId="13">
        <row r="15">
          <cell r="N15">
            <v>2</v>
          </cell>
          <cell r="O15">
            <v>0</v>
          </cell>
          <cell r="P15">
            <v>0</v>
          </cell>
          <cell r="Q15">
            <v>0</v>
          </cell>
        </row>
      </sheetData>
      <sheetData sheetId="14">
        <row r="19">
          <cell r="M19">
            <v>3</v>
          </cell>
          <cell r="N19">
            <v>3</v>
          </cell>
          <cell r="O19">
            <v>2</v>
          </cell>
          <cell r="P19">
            <v>5</v>
          </cell>
        </row>
      </sheetData>
      <sheetData sheetId="15"/>
      <sheetData sheetId="16"/>
      <sheetData sheetId="17">
        <row r="1821">
          <cell r="H1821">
            <v>903</v>
          </cell>
          <cell r="I1821">
            <v>914</v>
          </cell>
          <cell r="K1821">
            <v>532</v>
          </cell>
          <cell r="L1821">
            <v>532</v>
          </cell>
          <cell r="O1821">
            <v>1283</v>
          </cell>
          <cell r="P1821">
            <v>1284</v>
          </cell>
        </row>
      </sheetData>
      <sheetData sheetId="18">
        <row r="2533">
          <cell r="H2533">
            <v>1319</v>
          </cell>
          <cell r="I2533">
            <v>1210</v>
          </cell>
          <cell r="K2533">
            <v>752</v>
          </cell>
          <cell r="L2533">
            <v>752</v>
          </cell>
          <cell r="O2533">
            <v>1776</v>
          </cell>
          <cell r="P2533">
            <v>1777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workbookViewId="0">
      <selection activeCell="V19" sqref="V19"/>
    </sheetView>
  </sheetViews>
  <sheetFormatPr defaultRowHeight="15" x14ac:dyDescent="0.25"/>
  <cols>
    <col min="1" max="1" width="4.28515625" style="28" bestFit="1" customWidth="1"/>
    <col min="2" max="2" width="9.28515625" style="28" bestFit="1" customWidth="1"/>
    <col min="3" max="4" width="2.7109375" style="28" bestFit="1" customWidth="1"/>
    <col min="5" max="6" width="5.7109375" style="28" bestFit="1" customWidth="1"/>
    <col min="7" max="7" width="8.28515625" style="28" bestFit="1" customWidth="1"/>
    <col min="8" max="8" width="12" style="28" customWidth="1"/>
    <col min="9" max="9" width="9.28515625" style="28" bestFit="1" customWidth="1"/>
    <col min="10" max="10" width="8.7109375" style="28" bestFit="1" customWidth="1"/>
    <col min="11" max="27" width="3.85546875" style="28" bestFit="1" customWidth="1"/>
    <col min="28" max="29" width="5.7109375" style="28" bestFit="1" customWidth="1"/>
    <col min="30" max="30" width="8.28515625" style="28" bestFit="1" customWidth="1"/>
    <col min="31" max="31" width="12" style="28" customWidth="1"/>
    <col min="32" max="32" width="9.28515625" style="28" bestFit="1" customWidth="1"/>
  </cols>
  <sheetData>
    <row r="1" spans="1:32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.100000000000001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32.25" customHeight="1" x14ac:dyDescent="0.25">
      <c r="A3" s="3" t="s">
        <v>1</v>
      </c>
      <c r="B3" s="3" t="s">
        <v>2</v>
      </c>
      <c r="C3" s="3" t="s">
        <v>3</v>
      </c>
      <c r="D3" s="3"/>
      <c r="E3" s="3"/>
      <c r="F3" s="3"/>
      <c r="G3" s="3"/>
      <c r="H3" s="3"/>
      <c r="I3" s="3"/>
      <c r="J3" s="3" t="s">
        <v>4</v>
      </c>
      <c r="K3" s="3"/>
      <c r="L3" s="3"/>
      <c r="M3" s="3"/>
      <c r="N3" s="3"/>
      <c r="O3" s="3"/>
      <c r="P3" s="3"/>
      <c r="Q3" s="3"/>
      <c r="R3" s="3" t="s">
        <v>5</v>
      </c>
      <c r="S3" s="3"/>
      <c r="T3" s="3"/>
      <c r="U3" s="3"/>
      <c r="V3" s="3"/>
      <c r="W3" s="3"/>
      <c r="X3" s="3"/>
      <c r="Y3" s="3"/>
      <c r="Z3" s="3" t="s">
        <v>6</v>
      </c>
      <c r="AA3" s="3"/>
      <c r="AB3" s="3"/>
      <c r="AC3" s="3"/>
      <c r="AD3" s="3"/>
      <c r="AE3" s="3"/>
      <c r="AF3" s="3"/>
    </row>
    <row r="4" spans="1:32" ht="29.25" customHeight="1" x14ac:dyDescent="0.25">
      <c r="A4" s="3"/>
      <c r="B4" s="3"/>
      <c r="C4" s="4" t="s">
        <v>7</v>
      </c>
      <c r="D4" s="4"/>
      <c r="E4" s="3" t="s">
        <v>8</v>
      </c>
      <c r="F4" s="3"/>
      <c r="G4" s="3" t="s">
        <v>9</v>
      </c>
      <c r="H4" s="3" t="s">
        <v>10</v>
      </c>
      <c r="I4" s="3" t="s">
        <v>11</v>
      </c>
      <c r="J4" s="3" t="s">
        <v>12</v>
      </c>
      <c r="K4" s="3"/>
      <c r="L4" s="3"/>
      <c r="M4" s="3"/>
      <c r="N4" s="3" t="s">
        <v>13</v>
      </c>
      <c r="O4" s="3"/>
      <c r="P4" s="3"/>
      <c r="Q4" s="3"/>
      <c r="R4" s="3" t="s">
        <v>14</v>
      </c>
      <c r="S4" s="3"/>
      <c r="T4" s="3"/>
      <c r="U4" s="3"/>
      <c r="V4" s="3" t="s">
        <v>15</v>
      </c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0.100000000000001" customHeight="1" x14ac:dyDescent="0.25">
      <c r="A5" s="3"/>
      <c r="B5" s="3"/>
      <c r="C5" s="4" t="s">
        <v>16</v>
      </c>
      <c r="D5" s="4" t="s">
        <v>17</v>
      </c>
      <c r="E5" s="3" t="s">
        <v>16</v>
      </c>
      <c r="F5" s="3" t="s">
        <v>17</v>
      </c>
      <c r="G5" s="3"/>
      <c r="H5" s="3"/>
      <c r="I5" s="3"/>
      <c r="J5" s="4" t="s">
        <v>7</v>
      </c>
      <c r="K5" s="4"/>
      <c r="L5" s="3" t="s">
        <v>8</v>
      </c>
      <c r="M5" s="3"/>
      <c r="N5" s="4" t="s">
        <v>7</v>
      </c>
      <c r="O5" s="4"/>
      <c r="P5" s="3" t="s">
        <v>8</v>
      </c>
      <c r="Q5" s="3"/>
      <c r="R5" s="4" t="s">
        <v>7</v>
      </c>
      <c r="S5" s="4"/>
      <c r="T5" s="3" t="s">
        <v>8</v>
      </c>
      <c r="U5" s="3"/>
      <c r="V5" s="4" t="s">
        <v>7</v>
      </c>
      <c r="W5" s="4"/>
      <c r="X5" s="3" t="s">
        <v>8</v>
      </c>
      <c r="Y5" s="3"/>
      <c r="Z5" s="4" t="s">
        <v>7</v>
      </c>
      <c r="AA5" s="4"/>
      <c r="AB5" s="3" t="s">
        <v>8</v>
      </c>
      <c r="AC5" s="3"/>
      <c r="AD5" s="3" t="s">
        <v>9</v>
      </c>
      <c r="AE5" s="3" t="s">
        <v>10</v>
      </c>
      <c r="AF5" s="3" t="s">
        <v>18</v>
      </c>
    </row>
    <row r="6" spans="1:32" ht="27" customHeight="1" x14ac:dyDescent="0.25">
      <c r="A6" s="3"/>
      <c r="B6" s="3"/>
      <c r="C6" s="4"/>
      <c r="D6" s="4"/>
      <c r="E6" s="3"/>
      <c r="F6" s="3"/>
      <c r="G6" s="3"/>
      <c r="H6" s="3"/>
      <c r="I6" s="3"/>
      <c r="J6" s="5" t="s">
        <v>16</v>
      </c>
      <c r="K6" s="5" t="s">
        <v>17</v>
      </c>
      <c r="L6" s="6" t="s">
        <v>16</v>
      </c>
      <c r="M6" s="6" t="s">
        <v>17</v>
      </c>
      <c r="N6" s="5" t="s">
        <v>16</v>
      </c>
      <c r="O6" s="5" t="s">
        <v>17</v>
      </c>
      <c r="P6" s="6" t="s">
        <v>16</v>
      </c>
      <c r="Q6" s="6" t="s">
        <v>17</v>
      </c>
      <c r="R6" s="5" t="s">
        <v>16</v>
      </c>
      <c r="S6" s="5" t="s">
        <v>17</v>
      </c>
      <c r="T6" s="6" t="s">
        <v>16</v>
      </c>
      <c r="U6" s="6" t="s">
        <v>17</v>
      </c>
      <c r="V6" s="5" t="s">
        <v>16</v>
      </c>
      <c r="W6" s="5" t="s">
        <v>17</v>
      </c>
      <c r="X6" s="6" t="s">
        <v>16</v>
      </c>
      <c r="Y6" s="6" t="s">
        <v>17</v>
      </c>
      <c r="Z6" s="5" t="s">
        <v>16</v>
      </c>
      <c r="AA6" s="5" t="s">
        <v>17</v>
      </c>
      <c r="AB6" s="6" t="s">
        <v>16</v>
      </c>
      <c r="AC6" s="6" t="s">
        <v>17</v>
      </c>
      <c r="AD6" s="3"/>
      <c r="AE6" s="3"/>
      <c r="AF6" s="3"/>
    </row>
    <row r="7" spans="1:32" s="46" customFormat="1" ht="20.100000000000001" customHeight="1" x14ac:dyDescent="0.2">
      <c r="A7" s="7">
        <v>1</v>
      </c>
      <c r="B7" s="7">
        <v>2</v>
      </c>
      <c r="C7" s="8">
        <v>3</v>
      </c>
      <c r="D7" s="8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8">
        <v>10</v>
      </c>
      <c r="K7" s="8">
        <v>11</v>
      </c>
      <c r="L7" s="7">
        <v>12</v>
      </c>
      <c r="M7" s="7">
        <v>13</v>
      </c>
      <c r="N7" s="8">
        <v>14</v>
      </c>
      <c r="O7" s="8">
        <v>15</v>
      </c>
      <c r="P7" s="7">
        <v>16</v>
      </c>
      <c r="Q7" s="7">
        <v>17</v>
      </c>
      <c r="R7" s="8">
        <v>18</v>
      </c>
      <c r="S7" s="8">
        <v>19</v>
      </c>
      <c r="T7" s="7">
        <v>20</v>
      </c>
      <c r="U7" s="7">
        <v>21</v>
      </c>
      <c r="V7" s="8">
        <v>22</v>
      </c>
      <c r="W7" s="8">
        <v>23</v>
      </c>
      <c r="X7" s="7">
        <v>24</v>
      </c>
      <c r="Y7" s="7">
        <v>25</v>
      </c>
      <c r="Z7" s="8">
        <v>26</v>
      </c>
      <c r="AA7" s="8">
        <v>27</v>
      </c>
      <c r="AB7" s="7">
        <v>28</v>
      </c>
      <c r="AC7" s="7">
        <v>29</v>
      </c>
      <c r="AD7" s="7">
        <v>30</v>
      </c>
      <c r="AE7" s="7">
        <v>31</v>
      </c>
      <c r="AF7" s="7">
        <v>32</v>
      </c>
    </row>
    <row r="8" spans="1:32" ht="20.100000000000001" customHeight="1" x14ac:dyDescent="0.25">
      <c r="A8" s="9" t="s">
        <v>19</v>
      </c>
      <c r="B8" s="10" t="s">
        <v>20</v>
      </c>
      <c r="C8" s="11"/>
      <c r="D8" s="11"/>
      <c r="E8" s="12">
        <f>[1]BUMEN!H1821</f>
        <v>903</v>
      </c>
      <c r="F8" s="12">
        <f>[1]BUMEN!I1821</f>
        <v>914</v>
      </c>
      <c r="G8" s="12">
        <f>[1]BUMEN!K1821</f>
        <v>532</v>
      </c>
      <c r="H8" s="12">
        <f>[1]BUMEN!O1821</f>
        <v>1283</v>
      </c>
      <c r="I8" s="12">
        <f>G8+H8</f>
        <v>1815</v>
      </c>
      <c r="J8" s="5">
        <v>0</v>
      </c>
      <c r="K8" s="5">
        <v>0</v>
      </c>
      <c r="L8" s="13">
        <f>[1]KELAHIRAN!L15</f>
        <v>0</v>
      </c>
      <c r="M8" s="13">
        <f>[1]KELAHIRAN!M15</f>
        <v>0</v>
      </c>
      <c r="N8" s="5">
        <v>0</v>
      </c>
      <c r="O8" s="5">
        <v>0</v>
      </c>
      <c r="P8" s="13">
        <f>[1]DATANG!N15</f>
        <v>2</v>
      </c>
      <c r="Q8" s="13">
        <f>[1]DATANG!O15</f>
        <v>0</v>
      </c>
      <c r="R8" s="5">
        <v>0</v>
      </c>
      <c r="S8" s="5">
        <v>0</v>
      </c>
      <c r="T8" s="13">
        <f>[1]KEMATIAN!P16</f>
        <v>0</v>
      </c>
      <c r="U8" s="13">
        <f>[1]KEMATIAN!Q16</f>
        <v>0</v>
      </c>
      <c r="V8" s="5">
        <v>0</v>
      </c>
      <c r="W8" s="5">
        <v>0</v>
      </c>
      <c r="X8" s="13">
        <f>[1]KELUAR!M19</f>
        <v>3</v>
      </c>
      <c r="Y8" s="13">
        <f>[1]KELUAR!N19</f>
        <v>3</v>
      </c>
      <c r="Z8" s="5">
        <v>0</v>
      </c>
      <c r="AA8" s="5">
        <v>0</v>
      </c>
      <c r="AB8" s="14">
        <f>E8+L8+P8-T8-X8</f>
        <v>902</v>
      </c>
      <c r="AC8" s="14">
        <f>F8+M8+Q8-U8-Y8</f>
        <v>911</v>
      </c>
      <c r="AD8" s="15">
        <f>[1]BUMEN!L1821</f>
        <v>532</v>
      </c>
      <c r="AE8" s="15">
        <f>[1]BUMEN!P1821</f>
        <v>1284</v>
      </c>
      <c r="AF8" s="15">
        <f>AE8+AD8</f>
        <v>1816</v>
      </c>
    </row>
    <row r="9" spans="1:32" ht="20.100000000000001" customHeight="1" x14ac:dyDescent="0.25">
      <c r="A9" s="9" t="s">
        <v>21</v>
      </c>
      <c r="B9" s="10" t="s">
        <v>22</v>
      </c>
      <c r="C9" s="11"/>
      <c r="D9" s="11"/>
      <c r="E9" s="14">
        <f>[1]KONGSI!H2533</f>
        <v>1319</v>
      </c>
      <c r="F9" s="14">
        <f>[1]KONGSI!I2533</f>
        <v>1210</v>
      </c>
      <c r="G9" s="14">
        <f>[1]KONGSI!K2533</f>
        <v>752</v>
      </c>
      <c r="H9" s="14">
        <f>[1]KONGSI!O2533</f>
        <v>1776</v>
      </c>
      <c r="I9" s="14">
        <f>H9+G9</f>
        <v>2528</v>
      </c>
      <c r="J9" s="5">
        <v>0</v>
      </c>
      <c r="K9" s="5">
        <v>0</v>
      </c>
      <c r="L9" s="13">
        <f>[1]KELAHIRAN!N15</f>
        <v>1</v>
      </c>
      <c r="M9" s="13">
        <f>[1]KELAHIRAN!O15</f>
        <v>1</v>
      </c>
      <c r="N9" s="5">
        <v>0</v>
      </c>
      <c r="O9" s="5">
        <v>0</v>
      </c>
      <c r="P9" s="6">
        <f>[1]DATANG!P15</f>
        <v>0</v>
      </c>
      <c r="Q9" s="6">
        <f>[1]DATANG!Q15</f>
        <v>0</v>
      </c>
      <c r="R9" s="5">
        <v>0</v>
      </c>
      <c r="S9" s="5">
        <v>0</v>
      </c>
      <c r="T9" s="6">
        <f>[1]KEMATIAN!R16</f>
        <v>0</v>
      </c>
      <c r="U9" s="6">
        <f>[1]KEMATIAN!S16</f>
        <v>0</v>
      </c>
      <c r="V9" s="5">
        <v>0</v>
      </c>
      <c r="W9" s="5">
        <v>0</v>
      </c>
      <c r="X9" s="6">
        <f>[1]KELUAR!O19</f>
        <v>2</v>
      </c>
      <c r="Y9" s="6">
        <f>[1]KELUAR!P19</f>
        <v>5</v>
      </c>
      <c r="Z9" s="5">
        <v>0</v>
      </c>
      <c r="AA9" s="5">
        <v>0</v>
      </c>
      <c r="AB9" s="14">
        <f>E9+L9+P9-T9-X9</f>
        <v>1318</v>
      </c>
      <c r="AC9" s="14">
        <f>F9+M9+Q9-U9-Y9</f>
        <v>1206</v>
      </c>
      <c r="AD9" s="14">
        <f>[1]KONGSI!L2533</f>
        <v>752</v>
      </c>
      <c r="AE9" s="14">
        <f>[1]KONGSI!P2533</f>
        <v>1777</v>
      </c>
      <c r="AF9" s="14">
        <f>AE9+AD9</f>
        <v>2529</v>
      </c>
    </row>
    <row r="10" spans="1:32" ht="20.100000000000001" customHeight="1" x14ac:dyDescent="0.25">
      <c r="A10" s="16" t="s">
        <v>23</v>
      </c>
      <c r="B10" s="17"/>
      <c r="C10" s="18"/>
      <c r="D10" s="18"/>
      <c r="E10" s="19">
        <f>SUM(E8:E9)</f>
        <v>2222</v>
      </c>
      <c r="F10" s="19">
        <f>SUM(F8:F9)</f>
        <v>2124</v>
      </c>
      <c r="G10" s="19">
        <f>SUM(G8:G9)</f>
        <v>1284</v>
      </c>
      <c r="H10" s="19">
        <f>SUM(H8:H9)</f>
        <v>3059</v>
      </c>
      <c r="I10" s="19">
        <f>SUM(I8:I9)</f>
        <v>4343</v>
      </c>
      <c r="J10" s="20">
        <f t="shared" ref="J10:AC10" si="0">SUM(J8:J9)</f>
        <v>0</v>
      </c>
      <c r="K10" s="20">
        <f t="shared" si="0"/>
        <v>0</v>
      </c>
      <c r="L10" s="21">
        <f t="shared" si="0"/>
        <v>1</v>
      </c>
      <c r="M10" s="21">
        <f t="shared" si="0"/>
        <v>1</v>
      </c>
      <c r="N10" s="20">
        <f t="shared" si="0"/>
        <v>0</v>
      </c>
      <c r="O10" s="20">
        <f t="shared" si="0"/>
        <v>0</v>
      </c>
      <c r="P10" s="22">
        <f t="shared" si="0"/>
        <v>2</v>
      </c>
      <c r="Q10" s="22">
        <f t="shared" si="0"/>
        <v>0</v>
      </c>
      <c r="R10" s="20">
        <f t="shared" si="0"/>
        <v>0</v>
      </c>
      <c r="S10" s="20">
        <f t="shared" si="0"/>
        <v>0</v>
      </c>
      <c r="T10" s="22">
        <f t="shared" si="0"/>
        <v>0</v>
      </c>
      <c r="U10" s="22">
        <f t="shared" si="0"/>
        <v>0</v>
      </c>
      <c r="V10" s="20">
        <f t="shared" si="0"/>
        <v>0</v>
      </c>
      <c r="W10" s="20">
        <f t="shared" si="0"/>
        <v>0</v>
      </c>
      <c r="X10" s="22">
        <f t="shared" si="0"/>
        <v>5</v>
      </c>
      <c r="Y10" s="22">
        <f t="shared" si="0"/>
        <v>8</v>
      </c>
      <c r="Z10" s="20">
        <f t="shared" si="0"/>
        <v>0</v>
      </c>
      <c r="AA10" s="20">
        <f t="shared" si="0"/>
        <v>0</v>
      </c>
      <c r="AB10" s="23">
        <f t="shared" si="0"/>
        <v>2220</v>
      </c>
      <c r="AC10" s="23">
        <f t="shared" si="0"/>
        <v>2117</v>
      </c>
      <c r="AD10" s="19">
        <f>SUM(AD8:AD9)</f>
        <v>1284</v>
      </c>
      <c r="AE10" s="19">
        <f>SUM(AE8:AE9)</f>
        <v>3061</v>
      </c>
      <c r="AF10" s="19">
        <f>SUM(AF8:AF9)</f>
        <v>4345</v>
      </c>
    </row>
    <row r="11" spans="1:32" ht="20.100000000000001" customHeight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ht="20.100000000000001" customHeight="1" x14ac:dyDescent="0.25">
      <c r="A12" s="44"/>
      <c r="B12" s="41" t="s">
        <v>24</v>
      </c>
      <c r="C12" s="41"/>
      <c r="D12" s="41"/>
      <c r="E12" s="41"/>
      <c r="F12" s="41"/>
      <c r="G12" s="41"/>
      <c r="H12" s="22" t="s">
        <v>25</v>
      </c>
      <c r="I12" s="22" t="s">
        <v>26</v>
      </c>
      <c r="J12" s="22" t="s">
        <v>23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9"/>
      <c r="AC12" s="25" t="s">
        <v>27</v>
      </c>
      <c r="AD12" s="25"/>
      <c r="AE12" s="25"/>
      <c r="AF12" s="25"/>
    </row>
    <row r="13" spans="1:32" ht="20.100000000000001" customHeight="1" x14ac:dyDescent="0.25">
      <c r="A13" s="45"/>
      <c r="B13" s="26" t="s">
        <v>28</v>
      </c>
      <c r="C13" s="26"/>
      <c r="D13" s="26"/>
      <c r="E13" s="26"/>
      <c r="F13" s="26"/>
      <c r="G13" s="26"/>
      <c r="H13" s="27">
        <v>39</v>
      </c>
      <c r="I13" s="27">
        <v>44</v>
      </c>
      <c r="J13" s="27">
        <f>I13+H13</f>
        <v>83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30" t="s">
        <v>29</v>
      </c>
      <c r="AD13" s="30"/>
      <c r="AE13" s="30"/>
      <c r="AF13" s="30"/>
    </row>
    <row r="14" spans="1:32" ht="20.100000000000001" customHeight="1" x14ac:dyDescent="0.25">
      <c r="A14" s="45"/>
      <c r="B14" s="38" t="s">
        <v>30</v>
      </c>
      <c r="C14" s="39"/>
      <c r="D14" s="39"/>
      <c r="E14" s="39"/>
      <c r="F14" s="39"/>
      <c r="G14" s="40"/>
      <c r="H14" s="27">
        <f>[1]INDUK!AC4348</f>
        <v>125</v>
      </c>
      <c r="I14" s="27">
        <f>[1]INDUK!AD4348</f>
        <v>130</v>
      </c>
      <c r="J14" s="27">
        <f t="shared" ref="J14:J19" si="1">I14+H14</f>
        <v>255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1"/>
      <c r="AF14" s="1"/>
    </row>
    <row r="15" spans="1:32" ht="20.100000000000001" customHeight="1" x14ac:dyDescent="0.25">
      <c r="A15" s="45"/>
      <c r="B15" s="26" t="s">
        <v>31</v>
      </c>
      <c r="C15" s="26"/>
      <c r="D15" s="26"/>
      <c r="E15" s="26"/>
      <c r="F15" s="26"/>
      <c r="G15" s="26"/>
      <c r="H15" s="27">
        <f>[1]INDUK!AF4348</f>
        <v>73</v>
      </c>
      <c r="I15" s="27">
        <f>[1]INDUK!AG4348</f>
        <v>66</v>
      </c>
      <c r="J15" s="27">
        <f t="shared" si="1"/>
        <v>139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32" ht="20.100000000000001" customHeight="1" x14ac:dyDescent="0.25">
      <c r="A16" s="45"/>
      <c r="B16" s="31" t="s">
        <v>32</v>
      </c>
      <c r="C16" s="31"/>
      <c r="D16" s="31"/>
      <c r="E16" s="31"/>
      <c r="F16" s="31"/>
      <c r="G16" s="31"/>
      <c r="H16" s="27">
        <v>420</v>
      </c>
      <c r="I16" s="27">
        <v>427</v>
      </c>
      <c r="J16" s="27">
        <f t="shared" si="1"/>
        <v>847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32" ht="20.100000000000001" customHeight="1" x14ac:dyDescent="0.25">
      <c r="A17" s="45"/>
      <c r="B17" s="31" t="s">
        <v>33</v>
      </c>
      <c r="C17" s="31"/>
      <c r="D17" s="31"/>
      <c r="E17" s="31"/>
      <c r="F17" s="31"/>
      <c r="G17" s="31"/>
      <c r="H17" s="27">
        <v>288</v>
      </c>
      <c r="I17" s="27">
        <f>[1]INDUK!AM4348</f>
        <v>278</v>
      </c>
      <c r="J17" s="27">
        <f t="shared" si="1"/>
        <v>566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2"/>
      <c r="AC17" s="32"/>
      <c r="AD17" s="32"/>
      <c r="AE17" s="32"/>
      <c r="AF17" s="32"/>
    </row>
    <row r="18" spans="1:32" ht="20.100000000000001" customHeight="1" x14ac:dyDescent="0.25">
      <c r="A18" s="45"/>
      <c r="B18" s="26" t="s">
        <v>34</v>
      </c>
      <c r="C18" s="26"/>
      <c r="D18" s="26"/>
      <c r="E18" s="26"/>
      <c r="F18" s="26"/>
      <c r="G18" s="26"/>
      <c r="H18" s="27">
        <f>[1]INDUK!AO4348</f>
        <v>1103</v>
      </c>
      <c r="I18" s="27">
        <f>[1]INDUK!AP4348</f>
        <v>1006</v>
      </c>
      <c r="J18" s="27">
        <f t="shared" si="1"/>
        <v>2109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2"/>
      <c r="AC18" s="33" t="s">
        <v>35</v>
      </c>
      <c r="AD18" s="33"/>
      <c r="AE18" s="33"/>
      <c r="AF18" s="33"/>
    </row>
    <row r="19" spans="1:32" ht="20.100000000000001" customHeight="1" x14ac:dyDescent="0.25">
      <c r="A19" s="45"/>
      <c r="B19" s="26" t="s">
        <v>36</v>
      </c>
      <c r="C19" s="26"/>
      <c r="D19" s="26"/>
      <c r="E19" s="26"/>
      <c r="F19" s="26"/>
      <c r="G19" s="26"/>
      <c r="H19" s="27">
        <f>[1]INDUK!AR4348</f>
        <v>171</v>
      </c>
      <c r="I19" s="27">
        <f>[1]INDUK!AS4348</f>
        <v>175</v>
      </c>
      <c r="J19" s="27">
        <f t="shared" si="1"/>
        <v>346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2"/>
      <c r="AC19" s="32"/>
      <c r="AD19" s="32"/>
      <c r="AE19" s="32"/>
      <c r="AF19" s="32"/>
    </row>
    <row r="20" spans="1:32" ht="20.100000000000001" customHeight="1" x14ac:dyDescent="0.25">
      <c r="A20" s="34"/>
      <c r="B20" s="42" t="s">
        <v>23</v>
      </c>
      <c r="C20" s="42"/>
      <c r="D20" s="42"/>
      <c r="E20" s="42"/>
      <c r="F20" s="42"/>
      <c r="G20" s="42"/>
      <c r="H20" s="35">
        <f>SUM(H13:H19)</f>
        <v>2219</v>
      </c>
      <c r="I20" s="35">
        <f>SUM(I13:I19)</f>
        <v>2126</v>
      </c>
      <c r="J20" s="35">
        <f>SUM(J13:J19)</f>
        <v>4345</v>
      </c>
      <c r="K20" s="43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43"/>
      <c r="AC20" s="37"/>
      <c r="AD20" s="37"/>
      <c r="AE20" s="37"/>
      <c r="AF20" s="37"/>
    </row>
  </sheetData>
  <mergeCells count="47">
    <mergeCell ref="B18:G18"/>
    <mergeCell ref="B19:G19"/>
    <mergeCell ref="B20:G20"/>
    <mergeCell ref="B14:G14"/>
    <mergeCell ref="AC18:AF18"/>
    <mergeCell ref="B12:G12"/>
    <mergeCell ref="B13:G13"/>
    <mergeCell ref="B15:G15"/>
    <mergeCell ref="B16:G16"/>
    <mergeCell ref="B17:G17"/>
    <mergeCell ref="AF5:AF6"/>
    <mergeCell ref="A10:B10"/>
    <mergeCell ref="AC12:AF12"/>
    <mergeCell ref="A13:A19"/>
    <mergeCell ref="AC13:AF13"/>
    <mergeCell ref="V5:W5"/>
    <mergeCell ref="X5:Y5"/>
    <mergeCell ref="Z5:AA5"/>
    <mergeCell ref="AB5:AC5"/>
    <mergeCell ref="AD5:AD6"/>
    <mergeCell ref="AE5:AE6"/>
    <mergeCell ref="C5:C6"/>
    <mergeCell ref="D5:D6"/>
    <mergeCell ref="E5:E6"/>
    <mergeCell ref="F5:F6"/>
    <mergeCell ref="J5:K5"/>
    <mergeCell ref="L5:M5"/>
    <mergeCell ref="H4:H6"/>
    <mergeCell ref="I4:I6"/>
    <mergeCell ref="J4:M4"/>
    <mergeCell ref="N4:Q4"/>
    <mergeCell ref="R4:U4"/>
    <mergeCell ref="V4:Y4"/>
    <mergeCell ref="N5:O5"/>
    <mergeCell ref="P5:Q5"/>
    <mergeCell ref="R5:S5"/>
    <mergeCell ref="T5:U5"/>
    <mergeCell ref="A2:AF2"/>
    <mergeCell ref="A3:A6"/>
    <mergeCell ref="B3:B6"/>
    <mergeCell ref="C3:I3"/>
    <mergeCell ref="J3:Q3"/>
    <mergeCell ref="R3:Y3"/>
    <mergeCell ref="Z3:AF4"/>
    <mergeCell ref="C4:D4"/>
    <mergeCell ref="E4:F4"/>
    <mergeCell ref="G4:G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2022-03-30T05:11:17Z</dcterms:created>
  <dcterms:modified xsi:type="dcterms:W3CDTF">2022-03-30T05:15:19Z</dcterms:modified>
</cp:coreProperties>
</file>